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f41d135918dd7c9/Desktop/"/>
    </mc:Choice>
  </mc:AlternateContent>
  <xr:revisionPtr revIDLastSave="0" documentId="8_{5FF0E9AC-D553-45D9-B76C-879F6D924E46}" xr6:coauthVersionLast="47" xr6:coauthVersionMax="47" xr10:uidLastSave="{00000000-0000-0000-0000-000000000000}"/>
  <bookViews>
    <workbookView xWindow="-98" yWindow="-98" windowWidth="21795" windowHeight="12975" xr2:uid="{66E6F6CA-8DA4-4B52-A6F8-1D48AA7A0E23}"/>
  </bookViews>
  <sheets>
    <sheet name="相続税" sheetId="2" r:id="rId1"/>
    <sheet name="相続税 (持ち戻しあり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4" i="2" s="1"/>
  <c r="E17" i="2" s="1"/>
  <c r="G11" i="2"/>
  <c r="G12" i="2" s="1"/>
  <c r="G14" i="2" s="1"/>
  <c r="G17" i="2" s="1"/>
  <c r="F11" i="2"/>
  <c r="F12" i="2" s="1"/>
  <c r="F14" i="2" s="1"/>
  <c r="F17" i="2" s="1"/>
  <c r="E11" i="2"/>
  <c r="G8" i="2"/>
  <c r="G19" i="2" s="1"/>
  <c r="F6" i="2"/>
  <c r="F8" i="2" s="1"/>
  <c r="F19" i="2" s="1"/>
  <c r="E6" i="2"/>
  <c r="E8" i="2" s="1"/>
  <c r="E19" i="2" s="1"/>
  <c r="G13" i="1"/>
  <c r="G15" i="1" s="1"/>
  <c r="G18" i="1" s="1"/>
  <c r="F13" i="1"/>
  <c r="F15" i="1" s="1"/>
  <c r="F18" i="1" s="1"/>
  <c r="E13" i="1"/>
  <c r="E15" i="1" s="1"/>
  <c r="E18" i="1" s="1"/>
  <c r="G12" i="1"/>
  <c r="F12" i="1"/>
  <c r="E12" i="1"/>
  <c r="G11" i="1"/>
  <c r="F11" i="1"/>
  <c r="E11" i="1"/>
  <c r="G8" i="1"/>
  <c r="G20" i="1" s="1"/>
  <c r="F6" i="1"/>
  <c r="F8" i="1" s="1"/>
  <c r="F20" i="1" s="1"/>
  <c r="E6" i="1"/>
  <c r="E8" i="1" s="1"/>
  <c r="E20" i="1" s="1"/>
</calcChain>
</file>

<file path=xl/sharedStrings.xml><?xml version="1.0" encoding="utf-8"?>
<sst xmlns="http://schemas.openxmlformats.org/spreadsheetml/2006/main" count="76" uniqueCount="39">
  <si>
    <t>項目</t>
    <rPh sb="0" eb="2">
      <t>コウモク</t>
    </rPh>
    <phoneticPr fontId="3"/>
  </si>
  <si>
    <t>生前贈与の金額</t>
    <rPh sb="0" eb="4">
      <t>セイゼンゾウヨ</t>
    </rPh>
    <rPh sb="5" eb="7">
      <t>キンガク</t>
    </rPh>
    <phoneticPr fontId="3"/>
  </si>
  <si>
    <t>110万円のケース</t>
    <rPh sb="3" eb="5">
      <t>マンエン</t>
    </rPh>
    <phoneticPr fontId="3"/>
  </si>
  <si>
    <t>200万円のケース</t>
    <rPh sb="3" eb="5">
      <t>マンエン</t>
    </rPh>
    <phoneticPr fontId="3"/>
  </si>
  <si>
    <t>0円のケース</t>
    <rPh sb="1" eb="2">
      <t>エン</t>
    </rPh>
    <phoneticPr fontId="3"/>
  </si>
  <si>
    <t>贈与税</t>
    <rPh sb="0" eb="3">
      <t>ゾウヨゼイ</t>
    </rPh>
    <phoneticPr fontId="3"/>
  </si>
  <si>
    <t>①</t>
    <phoneticPr fontId="3"/>
  </si>
  <si>
    <t>もらった金額</t>
    <rPh sb="4" eb="6">
      <t>キンガク</t>
    </rPh>
    <phoneticPr fontId="3"/>
  </si>
  <si>
    <t>②</t>
    <phoneticPr fontId="3"/>
  </si>
  <si>
    <t>贈与税がかからない金額（基礎控除額）</t>
    <rPh sb="0" eb="3">
      <t>ゾウヨゼイ</t>
    </rPh>
    <rPh sb="9" eb="11">
      <t>キンガク</t>
    </rPh>
    <rPh sb="12" eb="16">
      <t>キソコウジョ</t>
    </rPh>
    <rPh sb="16" eb="17">
      <t>ガク</t>
    </rPh>
    <phoneticPr fontId="3"/>
  </si>
  <si>
    <t>③=①-②</t>
    <phoneticPr fontId="3"/>
  </si>
  <si>
    <t>税金がかかる額（差し引き額）</t>
    <rPh sb="0" eb="2">
      <t>ゼイキン</t>
    </rPh>
    <rPh sb="6" eb="7">
      <t>ガク</t>
    </rPh>
    <rPh sb="8" eb="9">
      <t>サ</t>
    </rPh>
    <rPh sb="10" eb="11">
      <t>ヒ</t>
    </rPh>
    <rPh sb="12" eb="13">
      <t>ガク</t>
    </rPh>
    <phoneticPr fontId="3"/>
  </si>
  <si>
    <t>④</t>
    <phoneticPr fontId="3"/>
  </si>
  <si>
    <t>税率</t>
    <rPh sb="0" eb="2">
      <t>ゼイリツ</t>
    </rPh>
    <phoneticPr fontId="3"/>
  </si>
  <si>
    <t>ー</t>
    <phoneticPr fontId="3"/>
  </si>
  <si>
    <t>③×④</t>
    <phoneticPr fontId="3"/>
  </si>
  <si>
    <t>贈与税の金額</t>
    <rPh sb="0" eb="3">
      <t>ゾウヨゼイ</t>
    </rPh>
    <rPh sb="4" eb="6">
      <t>キンガク</t>
    </rPh>
    <phoneticPr fontId="3"/>
  </si>
  <si>
    <t>相続税</t>
    <rPh sb="0" eb="3">
      <t>ソウゾクゼイ</t>
    </rPh>
    <phoneticPr fontId="3"/>
  </si>
  <si>
    <t>A</t>
    <phoneticPr fontId="3"/>
  </si>
  <si>
    <t>生前贈与分を含めた遺産の総額</t>
    <rPh sb="0" eb="4">
      <t>セイゼンゾウヨ</t>
    </rPh>
    <rPh sb="4" eb="5">
      <t>ブン</t>
    </rPh>
    <rPh sb="6" eb="7">
      <t>フク</t>
    </rPh>
    <rPh sb="9" eb="11">
      <t>イサン</t>
    </rPh>
    <rPh sb="12" eb="14">
      <t>ソウガク</t>
    </rPh>
    <phoneticPr fontId="3"/>
  </si>
  <si>
    <t>B=①×10</t>
    <phoneticPr fontId="3"/>
  </si>
  <si>
    <t>仮に上記の生前贈与を10年続けた場合</t>
    <rPh sb="0" eb="1">
      <t>カリ</t>
    </rPh>
    <rPh sb="2" eb="4">
      <t>ジョウキ</t>
    </rPh>
    <rPh sb="5" eb="9">
      <t>セイゼンゾウヨ</t>
    </rPh>
    <rPh sb="12" eb="13">
      <t>ネン</t>
    </rPh>
    <rPh sb="13" eb="14">
      <t>ツヅ</t>
    </rPh>
    <rPh sb="16" eb="18">
      <t>バアイ</t>
    </rPh>
    <phoneticPr fontId="3"/>
  </si>
  <si>
    <t>B'</t>
    <phoneticPr fontId="3"/>
  </si>
  <si>
    <t>持ち戻しルール（7年分だと）</t>
    <rPh sb="0" eb="1">
      <t>モ</t>
    </rPh>
    <rPh sb="2" eb="3">
      <t>モド</t>
    </rPh>
    <rPh sb="9" eb="11">
      <t>ネンブン</t>
    </rPh>
    <phoneticPr fontId="3"/>
  </si>
  <si>
    <r>
      <t>C=A-B</t>
    </r>
    <r>
      <rPr>
        <b/>
        <sz val="10"/>
        <color rgb="FFFF0000"/>
        <rFont val="Meiryo UI"/>
        <family val="3"/>
        <charset val="128"/>
      </rPr>
      <t>+B'</t>
    </r>
    <phoneticPr fontId="3"/>
  </si>
  <si>
    <t>相続税のスタートの金額</t>
    <rPh sb="0" eb="3">
      <t>ソウゾクゼイ</t>
    </rPh>
    <rPh sb="9" eb="11">
      <t>キンガク</t>
    </rPh>
    <phoneticPr fontId="3"/>
  </si>
  <si>
    <t>D</t>
    <phoneticPr fontId="3"/>
  </si>
  <si>
    <t>相続税がかからない金額（基礎控除額）
※仮に配偶者＋子2人</t>
    <rPh sb="0" eb="3">
      <t>ソウゾクゼイ</t>
    </rPh>
    <rPh sb="9" eb="11">
      <t>キンガク</t>
    </rPh>
    <rPh sb="12" eb="16">
      <t>キソコウジョ</t>
    </rPh>
    <rPh sb="16" eb="17">
      <t>ガク</t>
    </rPh>
    <rPh sb="20" eb="21">
      <t>カリ</t>
    </rPh>
    <rPh sb="22" eb="25">
      <t>ハイグウシャ</t>
    </rPh>
    <rPh sb="26" eb="27">
      <t>コ</t>
    </rPh>
    <rPh sb="28" eb="29">
      <t>ニン</t>
    </rPh>
    <phoneticPr fontId="3"/>
  </si>
  <si>
    <t>E=C-D</t>
    <phoneticPr fontId="3"/>
  </si>
  <si>
    <t>税金がかかる額
（差し引き額）</t>
    <rPh sb="0" eb="2">
      <t>ゼイキン</t>
    </rPh>
    <rPh sb="6" eb="7">
      <t>ガク</t>
    </rPh>
    <rPh sb="9" eb="10">
      <t>サ</t>
    </rPh>
    <rPh sb="11" eb="12">
      <t>ヒ</t>
    </rPh>
    <rPh sb="13" eb="14">
      <t>ガク</t>
    </rPh>
    <phoneticPr fontId="3"/>
  </si>
  <si>
    <t>F</t>
    <phoneticPr fontId="3"/>
  </si>
  <si>
    <t>相続税の税率</t>
    <rPh sb="0" eb="3">
      <t>ソウゾクゼイ</t>
    </rPh>
    <rPh sb="4" eb="6">
      <t>ゼイリツ</t>
    </rPh>
    <phoneticPr fontId="3"/>
  </si>
  <si>
    <t>G</t>
    <phoneticPr fontId="3"/>
  </si>
  <si>
    <t>控除額</t>
    <rPh sb="0" eb="3">
      <t>コウジョガク</t>
    </rPh>
    <phoneticPr fontId="3"/>
  </si>
  <si>
    <t>E×F-G</t>
    <phoneticPr fontId="3"/>
  </si>
  <si>
    <t>相続税の金額</t>
    <rPh sb="0" eb="3">
      <t>ソウゾクゼイ</t>
    </rPh>
    <rPh sb="4" eb="6">
      <t>キンガク</t>
    </rPh>
    <phoneticPr fontId="3"/>
  </si>
  <si>
    <t>贈与税＋相続税</t>
    <rPh sb="0" eb="3">
      <t>ゾウヨゼイ</t>
    </rPh>
    <rPh sb="4" eb="7">
      <t>ソウゾクゼイ</t>
    </rPh>
    <phoneticPr fontId="3"/>
  </si>
  <si>
    <t>税金の合計</t>
    <rPh sb="0" eb="2">
      <t>ゼイキン</t>
    </rPh>
    <rPh sb="3" eb="5">
      <t>ゴウケイ</t>
    </rPh>
    <phoneticPr fontId="3"/>
  </si>
  <si>
    <t>C=A-B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</si>
</sst>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&quot;△ &quot;#,##0&quot;円&quot;"/>
  </numFmts>
  <fonts count="9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sz val="10"/>
      <color theme="1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rgb="FF00B05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176" fontId="5" fillId="2" borderId="2" xfId="1" applyNumberFormat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176" fontId="2" fillId="0" borderId="3" xfId="1" applyNumberFormat="1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76" fontId="4" fillId="0" borderId="2" xfId="1" applyNumberFormat="1" applyFont="1" applyBorder="1">
      <alignment vertical="center"/>
    </xf>
    <xf numFmtId="0" fontId="4" fillId="0" borderId="3" xfId="0" applyFont="1" applyBorder="1" applyAlignment="1">
      <alignment vertical="center" wrapText="1"/>
    </xf>
    <xf numFmtId="176" fontId="4" fillId="0" borderId="3" xfId="1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2" xfId="1" applyFont="1" applyBorder="1" applyAlignment="1">
      <alignment horizontal="right" vertical="center"/>
    </xf>
    <xf numFmtId="9" fontId="4" fillId="0" borderId="2" xfId="2" applyFont="1" applyBorder="1" applyAlignment="1">
      <alignment horizontal="right" vertical="center"/>
    </xf>
    <xf numFmtId="0" fontId="4" fillId="4" borderId="3" xfId="0" applyFont="1" applyFill="1" applyBorder="1">
      <alignment vertical="center"/>
    </xf>
    <xf numFmtId="176" fontId="4" fillId="4" borderId="3" xfId="1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6" fontId="4" fillId="0" borderId="1" xfId="1" applyNumberFormat="1" applyFont="1" applyBorder="1">
      <alignment vertical="center"/>
    </xf>
    <xf numFmtId="0" fontId="8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6" fillId="0" borderId="1" xfId="1" applyNumberFormat="1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1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9" fontId="4" fillId="0" borderId="1" xfId="2" applyFont="1" applyBorder="1">
      <alignment vertical="center"/>
    </xf>
    <xf numFmtId="0" fontId="4" fillId="4" borderId="1" xfId="0" applyFont="1" applyFill="1" applyBorder="1">
      <alignment vertical="center"/>
    </xf>
    <xf numFmtId="38" fontId="4" fillId="4" borderId="1" xfId="1" applyFont="1" applyFill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38" fontId="6" fillId="4" borderId="1" xfId="1" applyFont="1" applyFill="1" applyBorder="1">
      <alignment vertical="center"/>
    </xf>
    <xf numFmtId="38" fontId="2" fillId="4" borderId="1" xfId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2718-C24F-4E1A-8DA8-6AA9EB098E8B}">
  <dimension ref="B2:G19"/>
  <sheetViews>
    <sheetView showGridLines="0" tabSelected="1" zoomScaleNormal="100" workbookViewId="0">
      <selection activeCell="D24" sqref="D24"/>
    </sheetView>
  </sheetViews>
  <sheetFormatPr defaultRowHeight="14.25" outlineLevelCol="1" x14ac:dyDescent="0.45"/>
  <cols>
    <col min="1" max="1" width="2.05859375" style="3" customWidth="1"/>
    <col min="2" max="2" width="12.29296875" style="3" bestFit="1" customWidth="1"/>
    <col min="3" max="3" width="7.8203125" style="3" bestFit="1" customWidth="1"/>
    <col min="4" max="4" width="28.703125" style="3" bestFit="1" customWidth="1"/>
    <col min="5" max="5" width="15" style="22" customWidth="1"/>
    <col min="6" max="6" width="15" style="22" hidden="1" customWidth="1" outlineLevel="1"/>
    <col min="7" max="7" width="15" style="22" customWidth="1" collapsed="1"/>
    <col min="8" max="16384" width="8.9375" style="3"/>
  </cols>
  <sheetData>
    <row r="2" spans="2:7" x14ac:dyDescent="0.45">
      <c r="B2" s="1" t="s">
        <v>0</v>
      </c>
      <c r="C2" s="1"/>
      <c r="D2" s="1"/>
      <c r="E2" s="2" t="s">
        <v>1</v>
      </c>
      <c r="F2" s="2"/>
      <c r="G2" s="2"/>
    </row>
    <row r="3" spans="2:7" ht="14.65" thickBot="1" x14ac:dyDescent="0.5">
      <c r="B3" s="4"/>
      <c r="C3" s="4"/>
      <c r="D3" s="4"/>
      <c r="E3" s="5" t="s">
        <v>2</v>
      </c>
      <c r="F3" s="6" t="s">
        <v>3</v>
      </c>
      <c r="G3" s="7" t="s">
        <v>4</v>
      </c>
    </row>
    <row r="4" spans="2:7" ht="14.65" thickTop="1" x14ac:dyDescent="0.45">
      <c r="B4" s="8" t="s">
        <v>5</v>
      </c>
      <c r="C4" s="9" t="s">
        <v>6</v>
      </c>
      <c r="D4" s="9" t="s">
        <v>7</v>
      </c>
      <c r="E4" s="10">
        <v>1100000</v>
      </c>
      <c r="F4" s="10">
        <v>2000000</v>
      </c>
      <c r="G4" s="10">
        <v>0</v>
      </c>
    </row>
    <row r="5" spans="2:7" ht="14.65" thickBot="1" x14ac:dyDescent="0.5">
      <c r="B5" s="11"/>
      <c r="C5" s="12" t="s">
        <v>8</v>
      </c>
      <c r="D5" s="12" t="s">
        <v>9</v>
      </c>
      <c r="E5" s="13">
        <v>-1100000</v>
      </c>
      <c r="F5" s="13">
        <v>-1100000</v>
      </c>
      <c r="G5" s="13">
        <v>-1100000</v>
      </c>
    </row>
    <row r="6" spans="2:7" ht="14.65" thickTop="1" x14ac:dyDescent="0.45">
      <c r="B6" s="11"/>
      <c r="C6" s="14" t="s">
        <v>10</v>
      </c>
      <c r="D6" s="14" t="s">
        <v>11</v>
      </c>
      <c r="E6" s="15">
        <f>SUM(E4:E5)</f>
        <v>0</v>
      </c>
      <c r="F6" s="15">
        <f>SUM(F4:F5)</f>
        <v>900000</v>
      </c>
      <c r="G6" s="15">
        <v>0</v>
      </c>
    </row>
    <row r="7" spans="2:7" ht="14.65" thickBot="1" x14ac:dyDescent="0.5">
      <c r="B7" s="11"/>
      <c r="C7" s="16" t="s">
        <v>12</v>
      </c>
      <c r="D7" s="16" t="s">
        <v>13</v>
      </c>
      <c r="E7" s="17" t="s">
        <v>14</v>
      </c>
      <c r="F7" s="18">
        <v>0.1</v>
      </c>
      <c r="G7" s="17" t="s">
        <v>14</v>
      </c>
    </row>
    <row r="8" spans="2:7" ht="14.65" thickTop="1" x14ac:dyDescent="0.45">
      <c r="B8" s="11"/>
      <c r="C8" s="19" t="s">
        <v>15</v>
      </c>
      <c r="D8" s="19" t="s">
        <v>16</v>
      </c>
      <c r="E8" s="20">
        <f>E6</f>
        <v>0</v>
      </c>
      <c r="F8" s="20">
        <f>F6*F7</f>
        <v>90000</v>
      </c>
      <c r="G8" s="20">
        <f>G6</f>
        <v>0</v>
      </c>
    </row>
    <row r="9" spans="2:7" x14ac:dyDescent="0.45">
      <c r="B9" s="21"/>
    </row>
    <row r="10" spans="2:7" x14ac:dyDescent="0.45">
      <c r="B10" s="23" t="s">
        <v>17</v>
      </c>
      <c r="C10" s="24" t="s">
        <v>18</v>
      </c>
      <c r="D10" s="24" t="s">
        <v>19</v>
      </c>
      <c r="E10" s="25">
        <v>100000000</v>
      </c>
      <c r="F10" s="25">
        <v>100000000</v>
      </c>
      <c r="G10" s="25">
        <v>100000000</v>
      </c>
    </row>
    <row r="11" spans="2:7" x14ac:dyDescent="0.45">
      <c r="B11" s="23"/>
      <c r="C11" s="24" t="s">
        <v>20</v>
      </c>
      <c r="D11" s="24" t="s">
        <v>21</v>
      </c>
      <c r="E11" s="25">
        <f>E4*12</f>
        <v>13200000</v>
      </c>
      <c r="F11" s="25">
        <f>F4*12</f>
        <v>24000000</v>
      </c>
      <c r="G11" s="25">
        <f>G4*12</f>
        <v>0</v>
      </c>
    </row>
    <row r="12" spans="2:7" x14ac:dyDescent="0.45">
      <c r="B12" s="23"/>
      <c r="C12" s="29" t="s">
        <v>38</v>
      </c>
      <c r="D12" s="29" t="s">
        <v>25</v>
      </c>
      <c r="E12" s="30">
        <f>E10-E11</f>
        <v>86800000</v>
      </c>
      <c r="F12" s="30">
        <f t="shared" ref="F12:G12" si="0">F10-F11</f>
        <v>76000000</v>
      </c>
      <c r="G12" s="30">
        <f t="shared" si="0"/>
        <v>100000000</v>
      </c>
    </row>
    <row r="13" spans="2:7" ht="32.25" customHeight="1" x14ac:dyDescent="0.45">
      <c r="B13" s="23"/>
      <c r="C13" s="31" t="s">
        <v>26</v>
      </c>
      <c r="D13" s="31" t="s">
        <v>27</v>
      </c>
      <c r="E13" s="25">
        <v>54000000</v>
      </c>
      <c r="F13" s="25">
        <v>54000000</v>
      </c>
      <c r="G13" s="25">
        <v>54000000</v>
      </c>
    </row>
    <row r="14" spans="2:7" ht="28.5" x14ac:dyDescent="0.45">
      <c r="B14" s="23"/>
      <c r="C14" s="24" t="s">
        <v>28</v>
      </c>
      <c r="D14" s="31" t="s">
        <v>29</v>
      </c>
      <c r="E14" s="25">
        <f>E12-E13</f>
        <v>32800000</v>
      </c>
      <c r="F14" s="25">
        <f t="shared" ref="F14:G14" si="1">F12-F13</f>
        <v>22000000</v>
      </c>
      <c r="G14" s="25">
        <f t="shared" si="1"/>
        <v>46000000</v>
      </c>
    </row>
    <row r="15" spans="2:7" x14ac:dyDescent="0.45">
      <c r="B15" s="23"/>
      <c r="C15" s="24" t="s">
        <v>30</v>
      </c>
      <c r="D15" s="31" t="s">
        <v>31</v>
      </c>
      <c r="E15" s="32">
        <v>0.2</v>
      </c>
      <c r="F15" s="32">
        <v>0.15</v>
      </c>
      <c r="G15" s="32">
        <v>0.2</v>
      </c>
    </row>
    <row r="16" spans="2:7" x14ac:dyDescent="0.45">
      <c r="B16" s="23"/>
      <c r="C16" s="24" t="s">
        <v>32</v>
      </c>
      <c r="D16" s="24" t="s">
        <v>33</v>
      </c>
      <c r="E16" s="25">
        <v>-2000000</v>
      </c>
      <c r="F16" s="25">
        <v>-500000</v>
      </c>
      <c r="G16" s="25">
        <v>-2000000</v>
      </c>
    </row>
    <row r="17" spans="2:7" x14ac:dyDescent="0.45">
      <c r="B17" s="23"/>
      <c r="C17" s="33" t="s">
        <v>34</v>
      </c>
      <c r="D17" s="33" t="s">
        <v>35</v>
      </c>
      <c r="E17" s="34">
        <f>E14*E15+E16</f>
        <v>4560000</v>
      </c>
      <c r="F17" s="34">
        <f t="shared" ref="F17:G17" si="2">F14*F15+F16</f>
        <v>2800000</v>
      </c>
      <c r="G17" s="34">
        <f t="shared" si="2"/>
        <v>7200000</v>
      </c>
    </row>
    <row r="19" spans="2:7" x14ac:dyDescent="0.45">
      <c r="B19" s="35" t="s">
        <v>36</v>
      </c>
      <c r="C19" s="36"/>
      <c r="D19" s="37" t="s">
        <v>37</v>
      </c>
      <c r="E19" s="39">
        <f>E8*12+E17</f>
        <v>4560000</v>
      </c>
      <c r="F19" s="39">
        <f t="shared" ref="F19:G19" si="3">F8*12+F17</f>
        <v>3880000</v>
      </c>
      <c r="G19" s="39">
        <f t="shared" si="3"/>
        <v>7200000</v>
      </c>
    </row>
  </sheetData>
  <mergeCells count="4">
    <mergeCell ref="B2:D3"/>
    <mergeCell ref="E2:G2"/>
    <mergeCell ref="B4:B8"/>
    <mergeCell ref="B10:B1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55BA-8050-4F1A-BD9D-62A56C1E06BF}">
  <dimension ref="B2:G20"/>
  <sheetViews>
    <sheetView showGridLines="0" zoomScaleNormal="100" workbookViewId="0">
      <selection activeCell="C29" sqref="C29"/>
    </sheetView>
  </sheetViews>
  <sheetFormatPr defaultRowHeight="14.25" outlineLevelCol="1" x14ac:dyDescent="0.45"/>
  <cols>
    <col min="1" max="1" width="2.05859375" style="3" customWidth="1"/>
    <col min="2" max="2" width="12.29296875" style="3" bestFit="1" customWidth="1"/>
    <col min="3" max="3" width="9.9375" style="3" customWidth="1"/>
    <col min="4" max="4" width="28.703125" style="3" bestFit="1" customWidth="1"/>
    <col min="5" max="5" width="15" style="22" customWidth="1"/>
    <col min="6" max="6" width="15" style="22" hidden="1" customWidth="1" outlineLevel="1"/>
    <col min="7" max="7" width="15" style="22" customWidth="1" collapsed="1"/>
    <col min="8" max="16384" width="8.9375" style="3"/>
  </cols>
  <sheetData>
    <row r="2" spans="2:7" x14ac:dyDescent="0.45">
      <c r="B2" s="1" t="s">
        <v>0</v>
      </c>
      <c r="C2" s="1"/>
      <c r="D2" s="1"/>
      <c r="E2" s="2" t="s">
        <v>1</v>
      </c>
      <c r="F2" s="2"/>
      <c r="G2" s="2"/>
    </row>
    <row r="3" spans="2:7" ht="14.65" thickBot="1" x14ac:dyDescent="0.5">
      <c r="B3" s="4"/>
      <c r="C3" s="4"/>
      <c r="D3" s="4"/>
      <c r="E3" s="5" t="s">
        <v>2</v>
      </c>
      <c r="F3" s="6" t="s">
        <v>3</v>
      </c>
      <c r="G3" s="7" t="s">
        <v>4</v>
      </c>
    </row>
    <row r="4" spans="2:7" ht="14.65" thickTop="1" x14ac:dyDescent="0.45">
      <c r="B4" s="8" t="s">
        <v>5</v>
      </c>
      <c r="C4" s="9" t="s">
        <v>6</v>
      </c>
      <c r="D4" s="9" t="s">
        <v>7</v>
      </c>
      <c r="E4" s="10">
        <v>1100000</v>
      </c>
      <c r="F4" s="10">
        <v>2000000</v>
      </c>
      <c r="G4" s="10">
        <v>0</v>
      </c>
    </row>
    <row r="5" spans="2:7" ht="14.65" thickBot="1" x14ac:dyDescent="0.5">
      <c r="B5" s="11"/>
      <c r="C5" s="12" t="s">
        <v>8</v>
      </c>
      <c r="D5" s="12" t="s">
        <v>9</v>
      </c>
      <c r="E5" s="13">
        <v>-1100000</v>
      </c>
      <c r="F5" s="13">
        <v>-1100000</v>
      </c>
      <c r="G5" s="13">
        <v>-1100000</v>
      </c>
    </row>
    <row r="6" spans="2:7" ht="14.65" thickTop="1" x14ac:dyDescent="0.45">
      <c r="B6" s="11"/>
      <c r="C6" s="14" t="s">
        <v>10</v>
      </c>
      <c r="D6" s="14" t="s">
        <v>11</v>
      </c>
      <c r="E6" s="15">
        <f>SUM(E4:E5)</f>
        <v>0</v>
      </c>
      <c r="F6" s="15">
        <f>SUM(F4:F5)</f>
        <v>900000</v>
      </c>
      <c r="G6" s="15">
        <v>0</v>
      </c>
    </row>
    <row r="7" spans="2:7" ht="14.65" thickBot="1" x14ac:dyDescent="0.5">
      <c r="B7" s="11"/>
      <c r="C7" s="16" t="s">
        <v>12</v>
      </c>
      <c r="D7" s="16" t="s">
        <v>13</v>
      </c>
      <c r="E7" s="17" t="s">
        <v>14</v>
      </c>
      <c r="F7" s="18">
        <v>0.1</v>
      </c>
      <c r="G7" s="17" t="s">
        <v>14</v>
      </c>
    </row>
    <row r="8" spans="2:7" ht="14.65" thickTop="1" x14ac:dyDescent="0.45">
      <c r="B8" s="11"/>
      <c r="C8" s="19" t="s">
        <v>15</v>
      </c>
      <c r="D8" s="19" t="s">
        <v>16</v>
      </c>
      <c r="E8" s="20">
        <f>E6</f>
        <v>0</v>
      </c>
      <c r="F8" s="20">
        <f>F6*F7</f>
        <v>90000</v>
      </c>
      <c r="G8" s="20">
        <f>G6</f>
        <v>0</v>
      </c>
    </row>
    <row r="9" spans="2:7" x14ac:dyDescent="0.45">
      <c r="B9" s="21"/>
    </row>
    <row r="10" spans="2:7" x14ac:dyDescent="0.45">
      <c r="B10" s="23" t="s">
        <v>17</v>
      </c>
      <c r="C10" s="24" t="s">
        <v>18</v>
      </c>
      <c r="D10" s="24" t="s">
        <v>19</v>
      </c>
      <c r="E10" s="25">
        <v>100000000</v>
      </c>
      <c r="F10" s="25">
        <v>100000000</v>
      </c>
      <c r="G10" s="25">
        <v>100000000</v>
      </c>
    </row>
    <row r="11" spans="2:7" x14ac:dyDescent="0.45">
      <c r="B11" s="23"/>
      <c r="C11" s="24" t="s">
        <v>20</v>
      </c>
      <c r="D11" s="24" t="s">
        <v>21</v>
      </c>
      <c r="E11" s="25">
        <f>E4*12</f>
        <v>13200000</v>
      </c>
      <c r="F11" s="25">
        <f>F4*12</f>
        <v>24000000</v>
      </c>
      <c r="G11" s="25">
        <f>G4*12</f>
        <v>0</v>
      </c>
    </row>
    <row r="12" spans="2:7" x14ac:dyDescent="0.45">
      <c r="B12" s="23"/>
      <c r="C12" s="26" t="s">
        <v>22</v>
      </c>
      <c r="D12" s="27" t="s">
        <v>23</v>
      </c>
      <c r="E12" s="28">
        <f>E4*7</f>
        <v>7700000</v>
      </c>
      <c r="F12" s="28">
        <f t="shared" ref="F12" si="0">F4*7</f>
        <v>14000000</v>
      </c>
      <c r="G12" s="28">
        <f>G4*7</f>
        <v>0</v>
      </c>
    </row>
    <row r="13" spans="2:7" x14ac:dyDescent="0.45">
      <c r="B13" s="23"/>
      <c r="C13" s="29" t="s">
        <v>24</v>
      </c>
      <c r="D13" s="29" t="s">
        <v>25</v>
      </c>
      <c r="E13" s="30">
        <f>E10-E11+E12</f>
        <v>94500000</v>
      </c>
      <c r="F13" s="30">
        <f t="shared" ref="F13:G13" si="1">F10-F11</f>
        <v>76000000</v>
      </c>
      <c r="G13" s="30">
        <f t="shared" si="1"/>
        <v>100000000</v>
      </c>
    </row>
    <row r="14" spans="2:7" ht="32.25" customHeight="1" x14ac:dyDescent="0.45">
      <c r="B14" s="23"/>
      <c r="C14" s="31" t="s">
        <v>26</v>
      </c>
      <c r="D14" s="31" t="s">
        <v>27</v>
      </c>
      <c r="E14" s="25">
        <v>54000000</v>
      </c>
      <c r="F14" s="25">
        <v>54000000</v>
      </c>
      <c r="G14" s="25">
        <v>54000000</v>
      </c>
    </row>
    <row r="15" spans="2:7" ht="28.5" x14ac:dyDescent="0.45">
      <c r="B15" s="23"/>
      <c r="C15" s="24" t="s">
        <v>28</v>
      </c>
      <c r="D15" s="31" t="s">
        <v>29</v>
      </c>
      <c r="E15" s="25">
        <f>E13-E14</f>
        <v>40500000</v>
      </c>
      <c r="F15" s="25">
        <f t="shared" ref="F15:G15" si="2">F13-F14</f>
        <v>22000000</v>
      </c>
      <c r="G15" s="25">
        <f t="shared" si="2"/>
        <v>46000000</v>
      </c>
    </row>
    <row r="16" spans="2:7" x14ac:dyDescent="0.45">
      <c r="B16" s="23"/>
      <c r="C16" s="24" t="s">
        <v>30</v>
      </c>
      <c r="D16" s="31" t="s">
        <v>31</v>
      </c>
      <c r="E16" s="32">
        <v>0.2</v>
      </c>
      <c r="F16" s="32">
        <v>0.15</v>
      </c>
      <c r="G16" s="32">
        <v>0.2</v>
      </c>
    </row>
    <row r="17" spans="2:7" x14ac:dyDescent="0.45">
      <c r="B17" s="23"/>
      <c r="C17" s="24" t="s">
        <v>32</v>
      </c>
      <c r="D17" s="24" t="s">
        <v>33</v>
      </c>
      <c r="E17" s="25">
        <v>-2000000</v>
      </c>
      <c r="F17" s="25">
        <v>-500000</v>
      </c>
      <c r="G17" s="25">
        <v>-2000000</v>
      </c>
    </row>
    <row r="18" spans="2:7" x14ac:dyDescent="0.45">
      <c r="B18" s="23"/>
      <c r="C18" s="33" t="s">
        <v>34</v>
      </c>
      <c r="D18" s="33" t="s">
        <v>35</v>
      </c>
      <c r="E18" s="34">
        <f>E15*E16+E17</f>
        <v>6100000</v>
      </c>
      <c r="F18" s="34">
        <f t="shared" ref="F18:G18" si="3">F15*F16+F17</f>
        <v>2800000</v>
      </c>
      <c r="G18" s="34">
        <f t="shared" si="3"/>
        <v>7200000</v>
      </c>
    </row>
    <row r="20" spans="2:7" x14ac:dyDescent="0.45">
      <c r="B20" s="35" t="s">
        <v>36</v>
      </c>
      <c r="C20" s="36"/>
      <c r="D20" s="37" t="s">
        <v>37</v>
      </c>
      <c r="E20" s="38">
        <f>E8*12+E18</f>
        <v>6100000</v>
      </c>
      <c r="F20" s="38">
        <f t="shared" ref="F20:G20" si="4">F8*12+F18</f>
        <v>3880000</v>
      </c>
      <c r="G20" s="38">
        <f t="shared" si="4"/>
        <v>7200000</v>
      </c>
    </row>
  </sheetData>
  <mergeCells count="4">
    <mergeCell ref="B2:D3"/>
    <mergeCell ref="E2:G2"/>
    <mergeCell ref="B4:B8"/>
    <mergeCell ref="B10:B1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相続税</vt:lpstr>
      <vt:lpstr>相続税 (持ち戻しあり)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大樹 宮本</dc:creator>
  <cp:lastModifiedBy>大樹 宮本</cp:lastModifiedBy>
  <dcterms:created xsi:type="dcterms:W3CDTF">2025-10-20T07:10:24Z</dcterms:created>
  <dcterms:modified xsi:type="dcterms:W3CDTF">2025-10-20T07:11:02Z</dcterms:modified>
</cp:coreProperties>
</file>